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70"/>
  </bookViews>
  <sheets>
    <sheet name="stock" sheetId="2" r:id="rId1"/>
  </sheets>
  <definedNames>
    <definedName name="_xlnm._FilterDatabase" localSheetId="0" hidden="1">stock!$A$1:$H$20</definedName>
  </definedNames>
  <calcPr calcId="144525"/>
</workbook>
</file>

<file path=xl/sharedStrings.xml><?xml version="1.0" encoding="utf-8"?>
<sst xmlns="http://schemas.openxmlformats.org/spreadsheetml/2006/main" count="93" uniqueCount="82">
  <si>
    <t>Model No</t>
  </si>
  <si>
    <t>Photo</t>
  </si>
  <si>
    <t>Product name</t>
  </si>
  <si>
    <t>Specification</t>
  </si>
  <si>
    <t>ACCes</t>
  </si>
  <si>
    <t>Packaging</t>
  </si>
  <si>
    <t>Price</t>
  </si>
  <si>
    <t>QTY</t>
  </si>
  <si>
    <t>BR8761</t>
  </si>
  <si>
    <t>36V lawn mower</t>
  </si>
  <si>
    <t xml:space="preserve"> Max Cutting Dia 13”(34.0cm)
Cutting Height Range  25-75
Cutting Height Positions 6 levels
Collection Capacity 30 L
Folding Handle
Safety Key
Fitting With Integrated Protection Battery
 Deck Size 35.6 cm 14 inch
Front Wheel Dia. 140 mm
Rear Wheel Dia. 160 mm
</t>
  </si>
  <si>
    <t>battery pack (2.0Ah Li-ion Highstar)
charger (0.75A)</t>
  </si>
  <si>
    <t>color Box</t>
  </si>
  <si>
    <t>BR8511</t>
  </si>
  <si>
    <t>18V Blower Vacuum</t>
  </si>
  <si>
    <t xml:space="preserve"> Air Speed 200 km/h
 Blower Function Only
Rubber Overmould Grip
Fitting With Integrated Protection Battery
</t>
  </si>
  <si>
    <t>Charger 2.0A
Battery Pack 2.0Ah Li-ion Highstar
AIR Dust Tube 1pc
AIR Detail Brush 1pc
dust tube 1pc</t>
  </si>
  <si>
    <t>BR8350</t>
  </si>
  <si>
    <t>18V cordless 25cm chain saw</t>
  </si>
  <si>
    <t>Bar Length: 25cm
Oil Tank Capacity: 80ml
oil level indicator
tool-less chain tension
mechanic brake</t>
  </si>
  <si>
    <t>1x battery pack (4.0Ah Li-ion Highstar)
1x charger (2.0A)
1x blade protection cover
1x chain
1x bar</t>
  </si>
  <si>
    <t>brown box</t>
  </si>
  <si>
    <t>BR8250</t>
  </si>
  <si>
    <t> 18V Hedge Trimmer</t>
  </si>
  <si>
    <t>Blade Length 52.5 cm
Cutting Length 51 cm
Tooth Spacing 16 mm
Dual Action Blade
Rubber Overmould Rear Handle
 Electrical Blade Brake
Fitting With Integrated Protection Battery
dual safety switch
electrical blade brake
hanging hole on the blade top</t>
  </si>
  <si>
    <t>safety guard 1pc
blade sheath 1pc</t>
  </si>
  <si>
    <t>BR8151</t>
  </si>
  <si>
    <t>18V cordless  grass trimmer</t>
  </si>
  <si>
    <t>No-load speed: 8500/ min  
Cutting diameter: 25cm  
Line feed system:Automatic feed system  
Line type: 1.65mm dia. Helix line  
Line length: 1x3m
With edge wheel
telescopic alum.shaft
pivot head
with spacer guard</t>
  </si>
  <si>
    <t>1x 2.0Ah Li-ion battery pack
1x charger 
1x flower guard
1x safety guard
1x edge wheel</t>
  </si>
  <si>
    <t>BR8251</t>
  </si>
  <si>
    <t>pole hedge trimmer</t>
  </si>
  <si>
    <t xml:space="preserve"> Blade Length 46.5 cm
Cutting Length 45 cm
dual action blade
dual safety switch
rubber overmould rear handle
telescopic extension rear handle
5 position pivot head
Equipped with strap for easy use</t>
  </si>
  <si>
    <r>
      <rPr>
        <sz val="10"/>
        <color theme="1"/>
        <rFont val="Calibri"/>
        <charset val="134"/>
      </rPr>
      <t>blade sheath
Shoulder strap
battery pack-Lithium</t>
    </r>
    <r>
      <rPr>
        <sz val="10"/>
        <color theme="1"/>
        <rFont val="宋体"/>
        <charset val="134"/>
      </rPr>
      <t>（</t>
    </r>
    <r>
      <rPr>
        <sz val="10"/>
        <color theme="1"/>
        <rFont val="Calibri"/>
        <charset val="134"/>
      </rPr>
      <t>2.0Ah Li-ion Highstar</t>
    </r>
    <r>
      <rPr>
        <sz val="10"/>
        <color theme="1"/>
        <rFont val="宋体"/>
        <charset val="134"/>
      </rPr>
      <t xml:space="preserve">）
</t>
    </r>
    <r>
      <rPr>
        <sz val="10"/>
        <color theme="1"/>
        <rFont val="Calibri"/>
        <charset val="134"/>
      </rPr>
      <t>charger</t>
    </r>
    <r>
      <rPr>
        <sz val="10"/>
        <color theme="1"/>
        <rFont val="宋体"/>
        <charset val="134"/>
      </rPr>
      <t>（</t>
    </r>
    <r>
      <rPr>
        <sz val="10"/>
        <color theme="1"/>
        <rFont val="Calibri"/>
        <charset val="134"/>
      </rPr>
      <t>2.0A</t>
    </r>
    <r>
      <rPr>
        <sz val="10"/>
        <color theme="1"/>
        <rFont val="宋体"/>
        <charset val="134"/>
      </rPr>
      <t>）</t>
    </r>
  </si>
  <si>
    <t>Color Box</t>
  </si>
  <si>
    <t>BR8103</t>
  </si>
  <si>
    <t>600W grass trimmer</t>
  </si>
  <si>
    <t xml:space="preserve"> Cutting Diameter 320mm
Line Feed System Auto feed
Line Type Helix line
Diameter Of Line  1.65mm
Line Length  2x5m
Rubber overmould grip
Rubber Overmould Auxiliary Handle
Pivot Head
Edger Capable
Spacer Guard
Telescopic Shaft</t>
  </si>
  <si>
    <t>safety guard 1pc
spacer guard 1pc
auxiliary handle 1pc
edger wheel 1pc</t>
  </si>
  <si>
    <t>BR2824K</t>
  </si>
  <si>
    <t>18V Rotary Hammer</t>
  </si>
  <si>
    <r>
      <rPr>
        <sz val="10"/>
        <color theme="1"/>
        <rFont val="Calibri"/>
        <charset val="134"/>
      </rPr>
      <t>Drilling Capacity In Steel 10 mm
Drilling Capacity In Wood16 mm
Drilling Capacity In Concrete 13 mm
Forward/Reverse Rotation
ControlImpact Energy 1.3 J
Rubber Overmould Grip
Motor Type :Brushed
Work Mode Position 3 function</t>
    </r>
    <r>
      <rPr>
        <sz val="10"/>
        <color theme="1"/>
        <rFont val="宋体"/>
        <charset val="134"/>
      </rPr>
      <t>（</t>
    </r>
    <r>
      <rPr>
        <sz val="10"/>
        <color theme="1"/>
        <rFont val="Calibri"/>
        <charset val="134"/>
      </rPr>
      <t>hammer</t>
    </r>
    <r>
      <rPr>
        <sz val="10"/>
        <color theme="1"/>
        <rFont val="宋体"/>
        <charset val="134"/>
      </rPr>
      <t>，</t>
    </r>
    <r>
      <rPr>
        <sz val="10"/>
        <color theme="1"/>
        <rFont val="Calibri"/>
        <charset val="134"/>
      </rPr>
      <t>drill</t>
    </r>
    <r>
      <rPr>
        <sz val="10"/>
        <color theme="1"/>
        <rFont val="宋体"/>
        <charset val="134"/>
      </rPr>
      <t>，</t>
    </r>
    <r>
      <rPr>
        <sz val="10"/>
        <color theme="1"/>
        <rFont val="Calibri"/>
        <charset val="134"/>
      </rPr>
      <t>screwdriver</t>
    </r>
    <r>
      <rPr>
        <sz val="10"/>
        <color theme="1"/>
        <rFont val="宋体"/>
        <charset val="134"/>
      </rPr>
      <t xml:space="preserve">）
</t>
    </r>
    <r>
      <rPr>
        <sz val="10"/>
        <color theme="1"/>
        <rFont val="Calibri"/>
        <charset val="134"/>
      </rPr>
      <t>Variable Speed Control
Chuck Type  SDS Plus
Impact Rate 0-4800 /min</t>
    </r>
  </si>
  <si>
    <t>Keyless chuck with SDS adaptor
SDS plus drill (6/8mm) 
HSS drill bit(5/6mm)
bit holder50mm screw bits(PH2*50mm,PZ1*50mm,PZ2*50mm,Slotted*5.5mm*50mm)
battery pack (2.0Ah Li-ion Highstar) 1pc
charger (2.0A) 1pc</t>
  </si>
  <si>
    <t>BMC+ brown box</t>
  </si>
  <si>
    <t>BR2809</t>
  </si>
  <si>
    <t>18V drill driver</t>
  </si>
  <si>
    <t>25 N.m Max Torque
21+1 Clutch Position
Max. Drilling Capacity In Wood 25mm</t>
  </si>
  <si>
    <t>2 x 1.5Ah Liion battery
1x 1.5A chager</t>
  </si>
  <si>
    <t>BR2808K2</t>
  </si>
  <si>
    <t>18V impact drill</t>
  </si>
  <si>
    <t>Chuck size:13mm keyless  Chuck
No load speed:0-400/0-1500/min
Impact rate: 0-6400/0-24000 BPM
Clutch position: 21+1+1  
Max Torque:42Nm.
Max Drilling capacity: wood35mm, steel 13mm, masonry 13mm
variable speed with reverse
Two speed gear box 
rubber overmould grip
LED light 
Forward and reverse rotation</t>
  </si>
  <si>
    <t>9pcs drill bits
32pcs driver bits
1pc flexible hex drill shaft
1pc magnetic Extension Bit Holder
2pcs 1.5Ah li-ion battery pack
1pc  1hr fast Charger 
1pc Carry case</t>
  </si>
  <si>
    <t>BMC+ Color box</t>
  </si>
  <si>
    <t>BR2807</t>
  </si>
  <si>
    <t>18V delta sander</t>
  </si>
  <si>
    <t>Power: 18V
No load speed: 13000 /min
Base size:           140x140x80mm
Orbital dia:        1.5mm
Battery capacity: 2000mAh Li-ion
[1 for All Lithium-Ion battery]Powerful 2000mAh Lithium-Ion battery and 1-hour fast charger, Fit all BlueRidge 18V DIY and garden tools
SDS finger pad design
Dust collection
hook and loop system
Multi purpose
Rubber overmould grip
ON/OFF switch</t>
  </si>
  <si>
    <t>1x2.0Ah highstar Battery pack
1x1hr Charger
1x dust bag
12x(60/80/120#) sanding papers 
12x (60/80/120#) finger sanding papers</t>
  </si>
  <si>
    <t xml:space="preserve"> Color box</t>
  </si>
  <si>
    <t>BR2803</t>
  </si>
  <si>
    <t>18V circular saw</t>
  </si>
  <si>
    <t>Voltage: 18V
No load speed: 4000 /min
blade size:165mm
depth of cutting 90 deg.:53mm
depth of cutting 45 deg.:36mm
bevel capacity:0-45 degree
spindle lock
rubber overmould grip
lock-off switch
dust extraction</t>
  </si>
  <si>
    <t>1x4.0Ah Li-ion Battery pack
1x Charger 
1x hex key
1x 24T saw blade(on machine)
1x parallel guide
1x dust vac adaptor</t>
  </si>
  <si>
    <t>BR2801</t>
  </si>
  <si>
    <t>18V Reciprocating Saw</t>
  </si>
  <si>
    <t xml:space="preserve">Rubber Overmould Grip
Tool-Less Pivot Foot Plate Adjustment
Tool-free Blade Change System
Max Cutting Depth In Wood  10MM
 Max Cutting Depth In Steel 10MM
Stroke Length 20MM
Fitting With Integrated Protection Battery
Variable Speed Control
Lock off switch
</t>
  </si>
  <si>
    <t>Battery Pack 1pc
Charger 1pc
Wood Blade 1pc
Metal Blade 1pc</t>
  </si>
  <si>
    <t>BR2102</t>
  </si>
  <si>
    <t>12v impact drill</t>
  </si>
  <si>
    <t xml:space="preserve">LED Light
Fitting With Integrated Protection Battery
 Impact Rate 0-5600bpm/0-21600bpm
 Max Torque 25Nm
 Max. Drilling Capacity In Masonry 8mm
 Max. Drilling Capacity In Wood 20mm
Max. Drilling Capacity In Steel 8mm
Clutch Position 21+1+1
Chuck Capacity 10mm (3/8")
</t>
  </si>
  <si>
    <r>
      <rPr>
        <sz val="10"/>
        <color theme="1"/>
        <rFont val="Calibri"/>
        <charset val="134"/>
      </rPr>
      <t>25mm drill bits</t>
    </r>
    <r>
      <rPr>
        <sz val="10"/>
        <color theme="1"/>
        <rFont val="宋体"/>
        <charset val="134"/>
      </rPr>
      <t>：</t>
    </r>
    <r>
      <rPr>
        <sz val="10"/>
        <color theme="1"/>
        <rFont val="Calibri"/>
        <charset val="134"/>
      </rPr>
      <t>2*slotted 5,6mm/2*Phillips PH1,PH2/2*Pozi PZ1,PZ2
magnetic bit holder 60mm
HSS drill bits(2,2.5,3,4,5,6)</t>
    </r>
  </si>
  <si>
    <t>BR8906</t>
  </si>
  <si>
    <t>DC Laser Measure</t>
  </si>
  <si>
    <t xml:space="preserve">Laser class / Laser Class II
Measuring range / Measuring Range 0.30-40m
Laser type / Laser Type 620-680nm&lt;1mW
Auto laser off / Auto Laser Off 60 secondsAuto instrument off / Auto Instrument Off  300 seconds
Accuracy / Accuracy 1.5mm
</t>
  </si>
  <si>
    <t>2*1.5V AAA</t>
  </si>
  <si>
    <t>BR8900</t>
  </si>
  <si>
    <t>DC Laser Level</t>
  </si>
  <si>
    <t>Laser wave length / Laser Wave Length 635nm
Laser accuracy / Laser Accuracy ±0.5mm/m
Self-leveling range / Self-leveling Range ±5°</t>
  </si>
  <si>
    <t>AA battery 2pcs
Magnetic Pivoting Base 1pc</t>
  </si>
  <si>
    <t>BR4001</t>
  </si>
  <si>
    <t xml:space="preserve"> 160w delta sander</t>
  </si>
  <si>
    <t>Power:160W
No Load Speed:13000 /min
base size: 140*140*100mm
product weight:1kg
Power copper wire motor &amp; high efficiency      
Compact design with rubber overmould grip gets you closer to the work surface for greater control    
hook and loop system: Quick fit sanding paper for faster sanding action and easier paper fitment    
Self dust collection system</t>
  </si>
  <si>
    <t>1x dust box
1x cloth bag
6x 80# sandering paper
6x 100# sandering paper
6x 120# sandering paper</t>
  </si>
</sst>
</file>

<file path=xl/styles.xml><?xml version="1.0" encoding="utf-8"?>
<styleSheet xmlns="http://schemas.openxmlformats.org/spreadsheetml/2006/main">
  <numFmts count="5">
    <numFmt numFmtId="176" formatCode="_ * #,##0.00_ ;_ * \-#,##0.00_ ;_ * &quot;-&quot;??_ ;_ @_ "/>
    <numFmt numFmtId="44" formatCode="_(&quot;$&quot;* #,##0.00_);_(&quot;$&quot;* \(#,##0.00\);_(&quot;$&quot;* &quot;-&quot;??_);_(@_)"/>
    <numFmt numFmtId="42" formatCode="_(&quot;$&quot;* #,##0_);_(&quot;$&quot;* \(#,##0\);_(&quot;$&quot;* &quot;-&quot;_);_(@_)"/>
    <numFmt numFmtId="177" formatCode="_ * #,##0_ ;_ * \-#,##0_ ;_ * &quot;-&quot;_ ;_ @_ "/>
    <numFmt numFmtId="178" formatCode="[$£-809]#,##0.00_);[Red]\([$£-809]#,##0.00\)"/>
  </numFmts>
  <fonts count="25">
    <font>
      <sz val="11"/>
      <color theme="1"/>
      <name val="Calibri"/>
      <charset val="134"/>
      <scheme val="minor"/>
    </font>
    <font>
      <sz val="11"/>
      <color theme="1"/>
      <name val="Calibri"/>
      <charset val="134"/>
    </font>
    <font>
      <b/>
      <sz val="9"/>
      <color theme="1"/>
      <name val="Calibri"/>
      <charset val="134"/>
    </font>
    <font>
      <sz val="10"/>
      <color theme="1"/>
      <name val="Calibri"/>
      <charset val="134"/>
    </font>
    <font>
      <b/>
      <sz val="11"/>
      <color theme="1"/>
      <name val="Calibri"/>
      <charset val="134"/>
    </font>
    <font>
      <b/>
      <sz val="13"/>
      <color theme="3"/>
      <name val="Calibri"/>
      <charset val="134"/>
      <scheme val="minor"/>
    </font>
    <font>
      <sz val="11"/>
      <color theme="1"/>
      <name val="Calibri"/>
      <charset val="0"/>
      <scheme val="minor"/>
    </font>
    <font>
      <b/>
      <sz val="11"/>
      <color theme="3"/>
      <name val="Calibri"/>
      <charset val="134"/>
      <scheme val="minor"/>
    </font>
    <font>
      <sz val="11"/>
      <color theme="0"/>
      <name val="Calibri"/>
      <charset val="0"/>
      <scheme val="minor"/>
    </font>
    <font>
      <sz val="11"/>
      <color rgb="FF006100"/>
      <name val="Calibri"/>
      <charset val="0"/>
      <scheme val="minor"/>
    </font>
    <font>
      <b/>
      <sz val="11"/>
      <color rgb="FFFA7D00"/>
      <name val="Calibri"/>
      <charset val="0"/>
      <scheme val="minor"/>
    </font>
    <font>
      <sz val="11"/>
      <color rgb="FFFF0000"/>
      <name val="Calibri"/>
      <charset val="0"/>
      <scheme val="minor"/>
    </font>
    <font>
      <b/>
      <sz val="11"/>
      <color rgb="FFFFFFFF"/>
      <name val="Calibri"/>
      <charset val="0"/>
      <scheme val="minor"/>
    </font>
    <font>
      <b/>
      <sz val="11"/>
      <color theme="1"/>
      <name val="Calibri"/>
      <charset val="0"/>
      <scheme val="minor"/>
    </font>
    <font>
      <b/>
      <sz val="11"/>
      <color rgb="FF3F3F3F"/>
      <name val="Calibri"/>
      <charset val="0"/>
      <scheme val="minor"/>
    </font>
    <font>
      <sz val="11"/>
      <color rgb="FF3F3F76"/>
      <name val="Calibri"/>
      <charset val="0"/>
      <scheme val="minor"/>
    </font>
    <font>
      <u/>
      <sz val="11"/>
      <color rgb="FF0000FF"/>
      <name val="Calibri"/>
      <charset val="0"/>
      <scheme val="minor"/>
    </font>
    <font>
      <u/>
      <sz val="11"/>
      <color rgb="FF80008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sz val="11"/>
      <color rgb="FF9C6500"/>
      <name val="Calibri"/>
      <charset val="0"/>
      <scheme val="minor"/>
    </font>
    <font>
      <sz val="11"/>
      <color rgb="FFFA7D00"/>
      <name val="Calibri"/>
      <charset val="0"/>
      <scheme val="minor"/>
    </font>
    <font>
      <sz val="11"/>
      <color rgb="FF9C0006"/>
      <name val="Calibri"/>
      <charset val="0"/>
      <scheme val="minor"/>
    </font>
    <font>
      <sz val="10"/>
      <color theme="1"/>
      <name val="宋体"/>
      <charset val="134"/>
    </font>
  </fonts>
  <fills count="35">
    <fill>
      <patternFill patternType="none"/>
    </fill>
    <fill>
      <patternFill patternType="gray125"/>
    </fill>
    <fill>
      <patternFill patternType="solid">
        <fgColor rgb="FF70AD47"/>
        <bgColor indexed="64"/>
      </patternFill>
    </fill>
    <fill>
      <patternFill patternType="solid">
        <fgColor theme="0"/>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6"/>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8"/>
        <bgColor indexed="64"/>
      </patternFill>
    </fill>
    <fill>
      <patternFill patternType="solid">
        <fgColor rgb="FFFFEB9C"/>
        <bgColor indexed="64"/>
      </patternFill>
    </fill>
    <fill>
      <patternFill patternType="solid">
        <fgColor theme="4"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theme="7"/>
        <bgColor indexed="64"/>
      </patternFill>
    </fill>
    <fill>
      <patternFill patternType="solid">
        <fgColor theme="9"/>
        <bgColor indexed="64"/>
      </patternFill>
    </fill>
    <fill>
      <patternFill patternType="solid">
        <fgColor theme="8" tint="0.39997558519241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xf numFmtId="0" fontId="6" fillId="6" borderId="0" applyNumberFormat="0" applyBorder="0" applyAlignment="0" applyProtection="0">
      <alignment vertical="center"/>
    </xf>
    <xf numFmtId="42" fontId="0" fillId="0" borderId="0" applyFont="0" applyFill="0" applyBorder="0" applyAlignment="0" applyProtection="0">
      <alignment vertical="center"/>
    </xf>
    <xf numFmtId="0" fontId="6" fillId="5" borderId="0" applyNumberFormat="0" applyBorder="0" applyAlignment="0" applyProtection="0">
      <alignment vertical="center"/>
    </xf>
    <xf numFmtId="0" fontId="9" fillId="8" borderId="0" applyNumberFormat="0" applyBorder="0" applyAlignment="0" applyProtection="0">
      <alignment vertical="center"/>
    </xf>
    <xf numFmtId="177" fontId="0" fillId="0" borderId="0" applyFont="0" applyFill="0" applyBorder="0" applyAlignment="0" applyProtection="0">
      <alignment vertical="center"/>
    </xf>
    <xf numFmtId="44" fontId="0" fillId="0" borderId="0" applyFont="0" applyFill="0" applyBorder="0" applyAlignment="0" applyProtection="0">
      <alignment vertical="center"/>
    </xf>
    <xf numFmtId="176" fontId="0" fillId="0" borderId="0" applyFont="0" applyFill="0" applyBorder="0" applyAlignment="0" applyProtection="0">
      <alignment vertical="center"/>
    </xf>
    <xf numFmtId="0" fontId="6" fillId="11" borderId="0" applyNumberFormat="0" applyBorder="0" applyAlignment="0" applyProtection="0">
      <alignment vertical="center"/>
    </xf>
    <xf numFmtId="9" fontId="0" fillId="0" borderId="0" applyFont="0" applyFill="0" applyBorder="0" applyAlignment="0" applyProtection="0">
      <alignment vertical="center"/>
    </xf>
    <xf numFmtId="0" fontId="6" fillId="12" borderId="0" applyNumberFormat="0" applyBorder="0" applyAlignment="0" applyProtection="0">
      <alignment vertical="center"/>
    </xf>
    <xf numFmtId="0" fontId="13" fillId="0" borderId="6" applyNumberFormat="0" applyFill="0" applyAlignment="0" applyProtection="0">
      <alignment vertical="center"/>
    </xf>
    <xf numFmtId="0" fontId="14" fillId="9" borderId="7" applyNumberFormat="0" applyAlignment="0" applyProtection="0">
      <alignment vertical="center"/>
    </xf>
    <xf numFmtId="0" fontId="16" fillId="0" borderId="0" applyNumberFormat="0" applyFill="0" applyBorder="0" applyAlignment="0" applyProtection="0">
      <alignment vertical="center"/>
    </xf>
    <xf numFmtId="0" fontId="6" fillId="17" borderId="0" applyNumberFormat="0" applyBorder="0" applyAlignment="0" applyProtection="0">
      <alignment vertical="center"/>
    </xf>
    <xf numFmtId="0" fontId="17" fillId="0" borderId="0" applyNumberFormat="0" applyFill="0" applyBorder="0" applyAlignment="0" applyProtection="0">
      <alignment vertical="center"/>
    </xf>
    <xf numFmtId="0" fontId="0" fillId="21" borderId="8" applyNumberFormat="0" applyFont="0" applyAlignment="0" applyProtection="0">
      <alignment vertical="center"/>
    </xf>
    <xf numFmtId="0" fontId="1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2" applyNumberFormat="0" applyFill="0" applyAlignment="0" applyProtection="0">
      <alignment vertical="center"/>
    </xf>
    <xf numFmtId="0" fontId="5" fillId="0" borderId="2" applyNumberFormat="0" applyFill="0" applyAlignment="0" applyProtection="0">
      <alignment vertical="center"/>
    </xf>
    <xf numFmtId="0" fontId="7" fillId="0" borderId="3" applyNumberFormat="0" applyFill="0" applyAlignment="0" applyProtection="0">
      <alignment vertical="center"/>
    </xf>
    <xf numFmtId="0" fontId="7" fillId="0" borderId="0" applyNumberFormat="0" applyFill="0" applyBorder="0" applyAlignment="0" applyProtection="0">
      <alignment vertical="center"/>
    </xf>
    <xf numFmtId="0" fontId="15" fillId="14" borderId="4" applyNumberFormat="0" applyAlignment="0" applyProtection="0">
      <alignment vertical="center"/>
    </xf>
    <xf numFmtId="0" fontId="12" fillId="13" borderId="5" applyNumberFormat="0" applyAlignment="0" applyProtection="0">
      <alignment vertical="center"/>
    </xf>
    <xf numFmtId="0" fontId="10" fillId="9" borderId="4" applyNumberFormat="0" applyAlignment="0" applyProtection="0">
      <alignment vertical="center"/>
    </xf>
    <xf numFmtId="0" fontId="22" fillId="0" borderId="9" applyNumberFormat="0" applyFill="0" applyAlignment="0" applyProtection="0">
      <alignment vertical="center"/>
    </xf>
    <xf numFmtId="0" fontId="23" fillId="25" borderId="0" applyNumberFormat="0" applyBorder="0" applyAlignment="0" applyProtection="0">
      <alignment vertical="center"/>
    </xf>
    <xf numFmtId="0" fontId="8" fillId="22" borderId="0" applyNumberFormat="0" applyBorder="0" applyAlignment="0" applyProtection="0">
      <alignment vertical="center"/>
    </xf>
    <xf numFmtId="0" fontId="21" fillId="23" borderId="0" applyNumberFormat="0" applyBorder="0" applyAlignment="0" applyProtection="0">
      <alignment vertical="center"/>
    </xf>
    <xf numFmtId="0" fontId="8" fillId="7" borderId="0" applyNumberFormat="0" applyBorder="0" applyAlignment="0" applyProtection="0">
      <alignment vertical="center"/>
    </xf>
    <xf numFmtId="0" fontId="6" fillId="24" borderId="0" applyNumberFormat="0" applyBorder="0" applyAlignment="0" applyProtection="0">
      <alignment vertical="center"/>
    </xf>
    <xf numFmtId="0" fontId="6" fillId="16" borderId="0" applyNumberFormat="0" applyBorder="0" applyAlignment="0" applyProtection="0">
      <alignment vertical="center"/>
    </xf>
    <xf numFmtId="0" fontId="6" fillId="10"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6" fillId="20" borderId="0" applyNumberFormat="0" applyBorder="0" applyAlignment="0" applyProtection="0">
      <alignment vertical="center"/>
    </xf>
    <xf numFmtId="0" fontId="6" fillId="28" borderId="0" applyNumberFormat="0" applyBorder="0" applyAlignment="0" applyProtection="0">
      <alignment vertical="center"/>
    </xf>
    <xf numFmtId="0" fontId="8" fillId="30" borderId="0" applyNumberFormat="0" applyBorder="0" applyAlignment="0" applyProtection="0">
      <alignment vertical="center"/>
    </xf>
    <xf numFmtId="0" fontId="8" fillId="15" borderId="0" applyNumberFormat="0" applyBorder="0" applyAlignment="0" applyProtection="0">
      <alignment vertical="center"/>
    </xf>
    <xf numFmtId="0" fontId="6" fillId="27" borderId="0" applyNumberFormat="0" applyBorder="0" applyAlignment="0" applyProtection="0">
      <alignment vertical="center"/>
    </xf>
    <xf numFmtId="0" fontId="8" fillId="19" borderId="0" applyNumberFormat="0" applyBorder="0" applyAlignment="0" applyProtection="0">
      <alignment vertical="center"/>
    </xf>
    <xf numFmtId="0" fontId="8" fillId="31" borderId="0" applyNumberFormat="0" applyBorder="0" applyAlignment="0" applyProtection="0">
      <alignment vertical="center"/>
    </xf>
    <xf numFmtId="0" fontId="6" fillId="4" borderId="0" applyNumberFormat="0" applyBorder="0" applyAlignment="0" applyProtection="0">
      <alignment vertical="center"/>
    </xf>
    <xf numFmtId="0" fontId="8" fillId="18" borderId="0" applyNumberFormat="0" applyBorder="0" applyAlignment="0" applyProtection="0">
      <alignment vertical="center"/>
    </xf>
    <xf numFmtId="0" fontId="8" fillId="33" borderId="0" applyNumberFormat="0" applyBorder="0" applyAlignment="0" applyProtection="0">
      <alignment vertical="center"/>
    </xf>
    <xf numFmtId="0" fontId="8" fillId="32" borderId="0" applyNumberFormat="0" applyBorder="0" applyAlignment="0" applyProtection="0">
      <alignment vertical="center"/>
    </xf>
    <xf numFmtId="0" fontId="8" fillId="34" borderId="0" applyNumberFormat="0" applyBorder="0" applyAlignment="0" applyProtection="0">
      <alignment vertical="center"/>
    </xf>
  </cellStyleXfs>
  <cellXfs count="14">
    <xf numFmtId="0" fontId="0" fillId="0" borderId="0" xfId="0"/>
    <xf numFmtId="0" fontId="1" fillId="0" borderId="0" xfId="0" applyFont="1"/>
    <xf numFmtId="0" fontId="1" fillId="0" borderId="0" xfId="0" applyFont="1" applyAlignment="1">
      <alignment vertical="top"/>
    </xf>
    <xf numFmtId="0" fontId="1" fillId="0" borderId="0" xfId="0" applyFont="1" applyAlignment="1">
      <alignment horizont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top"/>
    </xf>
    <xf numFmtId="0" fontId="3" fillId="0" borderId="1" xfId="0" applyFont="1" applyBorder="1" applyAlignment="1">
      <alignment vertical="center"/>
    </xf>
    <xf numFmtId="0" fontId="1" fillId="0" borderId="1" xfId="0" applyFont="1" applyBorder="1" applyAlignment="1">
      <alignment vertical="center"/>
    </xf>
    <xf numFmtId="0" fontId="3" fillId="0" borderId="1" xfId="0" applyFont="1" applyBorder="1" applyAlignment="1">
      <alignment vertical="center" wrapText="1"/>
    </xf>
    <xf numFmtId="0" fontId="3" fillId="0" borderId="1" xfId="0" applyFont="1" applyBorder="1" applyAlignment="1">
      <alignment vertical="top" wrapText="1"/>
    </xf>
    <xf numFmtId="178" fontId="3"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3" fillId="3" borderId="1" xfId="0" applyFont="1" applyFill="1" applyBorder="1" applyAlignment="1">
      <alignment vertical="center"/>
    </xf>
    <xf numFmtId="0" fontId="4" fillId="0" borderId="0" xfId="0" applyFont="1" applyAlignment="1">
      <alignment horizontal="center" vertical="center"/>
    </xf>
  </cellXfs>
  <cellStyles count="49">
    <cellStyle name="Обычный" xfId="0" builtinId="0"/>
    <cellStyle name="20% — Акцент3" xfId="1" builtinId="38"/>
    <cellStyle name="Денежный [0]" xfId="2" builtinId="7"/>
    <cellStyle name="40% — Акцент5" xfId="3" builtinId="47"/>
    <cellStyle name="Хороший" xfId="4" builtinId="26"/>
    <cellStyle name="Запятая [0]" xfId="5" builtinId="6"/>
    <cellStyle name="Денежный" xfId="6" builtinId="4"/>
    <cellStyle name="Запятая" xfId="7" builtinId="3"/>
    <cellStyle name="40% — Акцент6" xfId="8" builtinId="51"/>
    <cellStyle name="Процент" xfId="9" builtinId="5"/>
    <cellStyle name="20% — Акцент2" xfId="10" builtinId="34"/>
    <cellStyle name="Итого" xfId="11" builtinId="25"/>
    <cellStyle name="Вывод" xfId="12" builtinId="21"/>
    <cellStyle name="Гиперссылка" xfId="13" builtinId="8"/>
    <cellStyle name="40% — Акцент4" xfId="14" builtinId="43"/>
    <cellStyle name="Открывавшаяся гиперссылка" xfId="15" builtinId="9"/>
    <cellStyle name="Примечание" xfId="16" builtinId="10"/>
    <cellStyle name="Предупреждающий текст" xfId="17" builtinId="11"/>
    <cellStyle name="Заголовок" xfId="18" builtinId="15"/>
    <cellStyle name="Пояснительный текст" xfId="19" builtinId="53"/>
    <cellStyle name="Заголовок 1" xfId="20" builtinId="16"/>
    <cellStyle name="Заголовок 2" xfId="21" builtinId="17"/>
    <cellStyle name="Заголовок 3" xfId="22" builtinId="18"/>
    <cellStyle name="Заголовок 4" xfId="23" builtinId="19"/>
    <cellStyle name="Ввод" xfId="24" builtinId="20"/>
    <cellStyle name="Проверить ячейку" xfId="25" builtinId="23"/>
    <cellStyle name="Вычисление" xfId="26" builtinId="22"/>
    <cellStyle name="Связанная ячейка" xfId="27" builtinId="24"/>
    <cellStyle name="Плохой" xfId="28" builtinId="27"/>
    <cellStyle name="Акцент5" xfId="29" builtinId="45"/>
    <cellStyle name="Нейтральный" xfId="30" builtinId="28"/>
    <cellStyle name="Акцент1" xfId="31" builtinId="29"/>
    <cellStyle name="20% — Акцент1" xfId="32" builtinId="30"/>
    <cellStyle name="40% — Акцент1" xfId="33" builtinId="31"/>
    <cellStyle name="20% — Акцент5" xfId="34" builtinId="46"/>
    <cellStyle name="60% — Акцент1" xfId="35" builtinId="32"/>
    <cellStyle name="Акцент2" xfId="36" builtinId="33"/>
    <cellStyle name="40% — Акцент2" xfId="37" builtinId="35"/>
    <cellStyle name="20% — Акцент6" xfId="38" builtinId="50"/>
    <cellStyle name="60% — Акцент2" xfId="39" builtinId="36"/>
    <cellStyle name="Акцент3" xfId="40" builtinId="37"/>
    <cellStyle name="40% — Акцент3" xfId="41" builtinId="39"/>
    <cellStyle name="60% — Акцент3" xfId="42" builtinId="40"/>
    <cellStyle name="Акцент4" xfId="43" builtinId="41"/>
    <cellStyle name="20% — Акцент4" xfId="44" builtinId="42"/>
    <cellStyle name="60% — Акцент4" xfId="45" builtinId="44"/>
    <cellStyle name="60% — Акцент5" xfId="46" builtinId="48"/>
    <cellStyle name="Акцент6" xfId="47" builtinId="49"/>
    <cellStyle name="60% — Акцент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92076</xdr:colOff>
      <xdr:row>2</xdr:row>
      <xdr:rowOff>165100</xdr:rowOff>
    </xdr:from>
    <xdr:to>
      <xdr:col>1</xdr:col>
      <xdr:colOff>1063626</xdr:colOff>
      <xdr:row>2</xdr:row>
      <xdr:rowOff>1231900</xdr:rowOff>
    </xdr:to>
    <xdr:pic>
      <xdr:nvPicPr>
        <xdr:cNvPr id="4" name="图片 3"/>
        <xdr:cNvPicPr>
          <a:picLocks noChangeAspect="1"/>
        </xdr:cNvPicPr>
      </xdr:nvPicPr>
      <xdr:blipFill>
        <a:blip r:embed="rId1"/>
        <a:stretch>
          <a:fillRect/>
        </a:stretch>
      </xdr:blipFill>
      <xdr:spPr>
        <a:xfrm>
          <a:off x="1019810" y="546100"/>
          <a:ext cx="971550" cy="1066800"/>
        </a:xfrm>
        <a:prstGeom prst="rect">
          <a:avLst/>
        </a:prstGeom>
      </xdr:spPr>
    </xdr:pic>
    <xdr:clientData/>
  </xdr:twoCellAnchor>
  <xdr:twoCellAnchor>
    <xdr:from>
      <xdr:col>1</xdr:col>
      <xdr:colOff>66675</xdr:colOff>
      <xdr:row>4</xdr:row>
      <xdr:rowOff>152401</xdr:rowOff>
    </xdr:from>
    <xdr:to>
      <xdr:col>1</xdr:col>
      <xdr:colOff>1233780</xdr:colOff>
      <xdr:row>4</xdr:row>
      <xdr:rowOff>1228725</xdr:rowOff>
    </xdr:to>
    <xdr:pic>
      <xdr:nvPicPr>
        <xdr:cNvPr id="5" name="图片 4"/>
        <xdr:cNvPicPr>
          <a:picLocks noChangeAspect="1"/>
        </xdr:cNvPicPr>
      </xdr:nvPicPr>
      <xdr:blipFill>
        <a:blip r:embed="rId2"/>
        <a:stretch>
          <a:fillRect/>
        </a:stretch>
      </xdr:blipFill>
      <xdr:spPr>
        <a:xfrm>
          <a:off x="994410" y="2914650"/>
          <a:ext cx="1070610" cy="1076325"/>
        </a:xfrm>
        <a:prstGeom prst="rect">
          <a:avLst/>
        </a:prstGeom>
      </xdr:spPr>
    </xdr:pic>
    <xdr:clientData/>
  </xdr:twoCellAnchor>
  <xdr:twoCellAnchor>
    <xdr:from>
      <xdr:col>1</xdr:col>
      <xdr:colOff>9525</xdr:colOff>
      <xdr:row>6</xdr:row>
      <xdr:rowOff>57149</xdr:rowOff>
    </xdr:from>
    <xdr:to>
      <xdr:col>1</xdr:col>
      <xdr:colOff>1216909</xdr:colOff>
      <xdr:row>6</xdr:row>
      <xdr:rowOff>1076324</xdr:rowOff>
    </xdr:to>
    <xdr:pic>
      <xdr:nvPicPr>
        <xdr:cNvPr id="6" name="图片 5"/>
        <xdr:cNvPicPr>
          <a:picLocks noChangeAspect="1"/>
        </xdr:cNvPicPr>
      </xdr:nvPicPr>
      <xdr:blipFill>
        <a:blip r:embed="rId3"/>
        <a:stretch>
          <a:fillRect/>
        </a:stretch>
      </xdr:blipFill>
      <xdr:spPr>
        <a:xfrm>
          <a:off x="937260" y="5923915"/>
          <a:ext cx="1127760" cy="1019175"/>
        </a:xfrm>
        <a:prstGeom prst="rect">
          <a:avLst/>
        </a:prstGeom>
      </xdr:spPr>
    </xdr:pic>
    <xdr:clientData/>
  </xdr:twoCellAnchor>
  <xdr:twoCellAnchor>
    <xdr:from>
      <xdr:col>1</xdr:col>
      <xdr:colOff>111125</xdr:colOff>
      <xdr:row>8</xdr:row>
      <xdr:rowOff>333376</xdr:rowOff>
    </xdr:from>
    <xdr:to>
      <xdr:col>1</xdr:col>
      <xdr:colOff>977900</xdr:colOff>
      <xdr:row>8</xdr:row>
      <xdr:rowOff>1332462</xdr:rowOff>
    </xdr:to>
    <xdr:pic>
      <xdr:nvPicPr>
        <xdr:cNvPr id="7" name="图片 6"/>
        <xdr:cNvPicPr>
          <a:picLocks noChangeAspect="1"/>
        </xdr:cNvPicPr>
      </xdr:nvPicPr>
      <xdr:blipFill>
        <a:blip r:embed="rId4"/>
        <a:stretch>
          <a:fillRect/>
        </a:stretch>
      </xdr:blipFill>
      <xdr:spPr>
        <a:xfrm>
          <a:off x="1038860" y="8750300"/>
          <a:ext cx="866775" cy="998855"/>
        </a:xfrm>
        <a:prstGeom prst="rect">
          <a:avLst/>
        </a:prstGeom>
      </xdr:spPr>
    </xdr:pic>
    <xdr:clientData/>
  </xdr:twoCellAnchor>
  <xdr:twoCellAnchor>
    <xdr:from>
      <xdr:col>1</xdr:col>
      <xdr:colOff>177799</xdr:colOff>
      <xdr:row>9</xdr:row>
      <xdr:rowOff>495301</xdr:rowOff>
    </xdr:from>
    <xdr:to>
      <xdr:col>1</xdr:col>
      <xdr:colOff>1018450</xdr:colOff>
      <xdr:row>9</xdr:row>
      <xdr:rowOff>1441450</xdr:rowOff>
    </xdr:to>
    <xdr:pic>
      <xdr:nvPicPr>
        <xdr:cNvPr id="8" name="图片 7"/>
        <xdr:cNvPicPr>
          <a:picLocks noChangeAspect="1"/>
        </xdr:cNvPicPr>
      </xdr:nvPicPr>
      <xdr:blipFill>
        <a:blip r:embed="rId5"/>
        <a:stretch>
          <a:fillRect/>
        </a:stretch>
      </xdr:blipFill>
      <xdr:spPr>
        <a:xfrm>
          <a:off x="1104900" y="10728325"/>
          <a:ext cx="840740" cy="946150"/>
        </a:xfrm>
        <a:prstGeom prst="rect">
          <a:avLst/>
        </a:prstGeom>
      </xdr:spPr>
    </xdr:pic>
    <xdr:clientData/>
  </xdr:twoCellAnchor>
  <xdr:twoCellAnchor>
    <xdr:from>
      <xdr:col>1</xdr:col>
      <xdr:colOff>76200</xdr:colOff>
      <xdr:row>13</xdr:row>
      <xdr:rowOff>133350</xdr:rowOff>
    </xdr:from>
    <xdr:to>
      <xdr:col>1</xdr:col>
      <xdr:colOff>1176758</xdr:colOff>
      <xdr:row>13</xdr:row>
      <xdr:rowOff>1285875</xdr:rowOff>
    </xdr:to>
    <xdr:pic>
      <xdr:nvPicPr>
        <xdr:cNvPr id="9" name="图片 8"/>
        <xdr:cNvPicPr>
          <a:picLocks noChangeAspect="1"/>
        </xdr:cNvPicPr>
      </xdr:nvPicPr>
      <xdr:blipFill>
        <a:blip r:embed="rId6"/>
        <a:stretch>
          <a:fillRect/>
        </a:stretch>
      </xdr:blipFill>
      <xdr:spPr>
        <a:xfrm>
          <a:off x="1003935" y="17948275"/>
          <a:ext cx="1061085" cy="1152525"/>
        </a:xfrm>
        <a:prstGeom prst="rect">
          <a:avLst/>
        </a:prstGeom>
      </xdr:spPr>
    </xdr:pic>
    <xdr:clientData/>
  </xdr:twoCellAnchor>
  <xdr:twoCellAnchor>
    <xdr:from>
      <xdr:col>1</xdr:col>
      <xdr:colOff>66675</xdr:colOff>
      <xdr:row>12</xdr:row>
      <xdr:rowOff>790575</xdr:rowOff>
    </xdr:from>
    <xdr:to>
      <xdr:col>1</xdr:col>
      <xdr:colOff>1229085</xdr:colOff>
      <xdr:row>12</xdr:row>
      <xdr:rowOff>1524000</xdr:rowOff>
    </xdr:to>
    <xdr:pic>
      <xdr:nvPicPr>
        <xdr:cNvPr id="10" name="图片 9"/>
        <xdr:cNvPicPr>
          <a:picLocks noChangeAspect="1"/>
        </xdr:cNvPicPr>
      </xdr:nvPicPr>
      <xdr:blipFill>
        <a:blip r:embed="rId7"/>
        <a:stretch>
          <a:fillRect/>
        </a:stretch>
      </xdr:blipFill>
      <xdr:spPr>
        <a:xfrm>
          <a:off x="994410" y="16129000"/>
          <a:ext cx="1070610" cy="733425"/>
        </a:xfrm>
        <a:prstGeom prst="rect">
          <a:avLst/>
        </a:prstGeom>
      </xdr:spPr>
    </xdr:pic>
    <xdr:clientData/>
  </xdr:twoCellAnchor>
  <xdr:twoCellAnchor>
    <xdr:from>
      <xdr:col>1</xdr:col>
      <xdr:colOff>79375</xdr:colOff>
      <xdr:row>11</xdr:row>
      <xdr:rowOff>485776</xdr:rowOff>
    </xdr:from>
    <xdr:to>
      <xdr:col>1</xdr:col>
      <xdr:colOff>1035110</xdr:colOff>
      <xdr:row>11</xdr:row>
      <xdr:rowOff>1476376</xdr:rowOff>
    </xdr:to>
    <xdr:pic>
      <xdr:nvPicPr>
        <xdr:cNvPr id="11" name="图片 10"/>
        <xdr:cNvPicPr>
          <a:picLocks noChangeAspect="1"/>
        </xdr:cNvPicPr>
      </xdr:nvPicPr>
      <xdr:blipFill>
        <a:blip r:embed="rId8"/>
        <a:stretch>
          <a:fillRect/>
        </a:stretch>
      </xdr:blipFill>
      <xdr:spPr>
        <a:xfrm>
          <a:off x="1007110" y="13843000"/>
          <a:ext cx="955675" cy="990600"/>
        </a:xfrm>
        <a:prstGeom prst="rect">
          <a:avLst/>
        </a:prstGeom>
      </xdr:spPr>
    </xdr:pic>
    <xdr:clientData/>
  </xdr:twoCellAnchor>
  <xdr:twoCellAnchor>
    <xdr:from>
      <xdr:col>1</xdr:col>
      <xdr:colOff>231775</xdr:colOff>
      <xdr:row>10</xdr:row>
      <xdr:rowOff>104775</xdr:rowOff>
    </xdr:from>
    <xdr:to>
      <xdr:col>1</xdr:col>
      <xdr:colOff>882991</xdr:colOff>
      <xdr:row>10</xdr:row>
      <xdr:rowOff>958850</xdr:rowOff>
    </xdr:to>
    <xdr:pic>
      <xdr:nvPicPr>
        <xdr:cNvPr id="12" name="图片 11"/>
        <xdr:cNvPicPr>
          <a:picLocks noChangeAspect="1"/>
        </xdr:cNvPicPr>
      </xdr:nvPicPr>
      <xdr:blipFill>
        <a:blip r:embed="rId9"/>
        <a:stretch>
          <a:fillRect/>
        </a:stretch>
      </xdr:blipFill>
      <xdr:spPr>
        <a:xfrm>
          <a:off x="1159510" y="12319000"/>
          <a:ext cx="650875" cy="854075"/>
        </a:xfrm>
        <a:prstGeom prst="rect">
          <a:avLst/>
        </a:prstGeom>
      </xdr:spPr>
    </xdr:pic>
    <xdr:clientData/>
  </xdr:twoCellAnchor>
  <xdr:twoCellAnchor>
    <xdr:from>
      <xdr:col>1</xdr:col>
      <xdr:colOff>158750</xdr:colOff>
      <xdr:row>15</xdr:row>
      <xdr:rowOff>69850</xdr:rowOff>
    </xdr:from>
    <xdr:to>
      <xdr:col>1</xdr:col>
      <xdr:colOff>939800</xdr:colOff>
      <xdr:row>15</xdr:row>
      <xdr:rowOff>826526</xdr:rowOff>
    </xdr:to>
    <xdr:pic>
      <xdr:nvPicPr>
        <xdr:cNvPr id="13" name="图片 12"/>
        <xdr:cNvPicPr>
          <a:picLocks noChangeAspect="1"/>
        </xdr:cNvPicPr>
      </xdr:nvPicPr>
      <xdr:blipFill>
        <a:blip r:embed="rId10"/>
        <a:stretch>
          <a:fillRect/>
        </a:stretch>
      </xdr:blipFill>
      <xdr:spPr>
        <a:xfrm>
          <a:off x="1086485" y="21186775"/>
          <a:ext cx="781050" cy="756285"/>
        </a:xfrm>
        <a:prstGeom prst="rect">
          <a:avLst/>
        </a:prstGeom>
      </xdr:spPr>
    </xdr:pic>
    <xdr:clientData/>
  </xdr:twoCellAnchor>
  <xdr:twoCellAnchor>
    <xdr:from>
      <xdr:col>1</xdr:col>
      <xdr:colOff>222250</xdr:colOff>
      <xdr:row>17</xdr:row>
      <xdr:rowOff>225425</xdr:rowOff>
    </xdr:from>
    <xdr:to>
      <xdr:col>1</xdr:col>
      <xdr:colOff>908049</xdr:colOff>
      <xdr:row>17</xdr:row>
      <xdr:rowOff>1054100</xdr:rowOff>
    </xdr:to>
    <xdr:pic>
      <xdr:nvPicPr>
        <xdr:cNvPr id="14" name="图片 13"/>
        <xdr:cNvPicPr>
          <a:picLocks noChangeAspect="1"/>
        </xdr:cNvPicPr>
      </xdr:nvPicPr>
      <xdr:blipFill>
        <a:blip r:embed="rId11"/>
        <a:stretch>
          <a:fillRect/>
        </a:stretch>
      </xdr:blipFill>
      <xdr:spPr>
        <a:xfrm>
          <a:off x="1149985" y="23914100"/>
          <a:ext cx="685165" cy="828675"/>
        </a:xfrm>
        <a:prstGeom prst="rect">
          <a:avLst/>
        </a:prstGeom>
      </xdr:spPr>
    </xdr:pic>
    <xdr:clientData/>
  </xdr:twoCellAnchor>
  <xdr:twoCellAnchor>
    <xdr:from>
      <xdr:col>1</xdr:col>
      <xdr:colOff>50800</xdr:colOff>
      <xdr:row>18</xdr:row>
      <xdr:rowOff>527050</xdr:rowOff>
    </xdr:from>
    <xdr:to>
      <xdr:col>1</xdr:col>
      <xdr:colOff>1198634</xdr:colOff>
      <xdr:row>18</xdr:row>
      <xdr:rowOff>1470025</xdr:rowOff>
    </xdr:to>
    <xdr:pic>
      <xdr:nvPicPr>
        <xdr:cNvPr id="15" name="图片 14"/>
        <xdr:cNvPicPr>
          <a:picLocks noChangeAspect="1"/>
        </xdr:cNvPicPr>
      </xdr:nvPicPr>
      <xdr:blipFill>
        <a:blip r:embed="rId12"/>
        <a:stretch>
          <a:fillRect/>
        </a:stretch>
      </xdr:blipFill>
      <xdr:spPr>
        <a:xfrm>
          <a:off x="978535" y="25396825"/>
          <a:ext cx="1086485" cy="942975"/>
        </a:xfrm>
        <a:prstGeom prst="rect">
          <a:avLst/>
        </a:prstGeom>
      </xdr:spPr>
    </xdr:pic>
    <xdr:clientData/>
  </xdr:twoCellAnchor>
  <xdr:twoCellAnchor editAs="oneCell">
    <xdr:from>
      <xdr:col>1</xdr:col>
      <xdr:colOff>76200</xdr:colOff>
      <xdr:row>3</xdr:row>
      <xdr:rowOff>183412</xdr:rowOff>
    </xdr:from>
    <xdr:to>
      <xdr:col>2</xdr:col>
      <xdr:colOff>189</xdr:colOff>
      <xdr:row>3</xdr:row>
      <xdr:rowOff>762000</xdr:rowOff>
    </xdr:to>
    <xdr:pic>
      <xdr:nvPicPr>
        <xdr:cNvPr id="3" name="图片 2"/>
        <xdr:cNvPicPr>
          <a:picLocks noChangeAspect="1"/>
        </xdr:cNvPicPr>
      </xdr:nvPicPr>
      <xdr:blipFill>
        <a:blip r:embed="rId13"/>
        <a:stretch>
          <a:fillRect/>
        </a:stretch>
      </xdr:blipFill>
      <xdr:spPr>
        <a:xfrm>
          <a:off x="1003935" y="2002155"/>
          <a:ext cx="1061085" cy="579120"/>
        </a:xfrm>
        <a:prstGeom prst="rect">
          <a:avLst/>
        </a:prstGeom>
      </xdr:spPr>
    </xdr:pic>
    <xdr:clientData/>
  </xdr:twoCellAnchor>
  <xdr:twoCellAnchor editAs="oneCell">
    <xdr:from>
      <xdr:col>1</xdr:col>
      <xdr:colOff>152401</xdr:colOff>
      <xdr:row>5</xdr:row>
      <xdr:rowOff>692150</xdr:rowOff>
    </xdr:from>
    <xdr:to>
      <xdr:col>1</xdr:col>
      <xdr:colOff>1060451</xdr:colOff>
      <xdr:row>5</xdr:row>
      <xdr:rowOff>1142021</xdr:rowOff>
    </xdr:to>
    <xdr:pic>
      <xdr:nvPicPr>
        <xdr:cNvPr id="17" name="图片 16"/>
        <xdr:cNvPicPr>
          <a:picLocks noChangeAspect="1"/>
        </xdr:cNvPicPr>
      </xdr:nvPicPr>
      <xdr:blipFill>
        <a:blip r:embed="rId14"/>
        <a:stretch>
          <a:fillRect/>
        </a:stretch>
      </xdr:blipFill>
      <xdr:spPr>
        <a:xfrm>
          <a:off x="1080135" y="4883150"/>
          <a:ext cx="908050" cy="449580"/>
        </a:xfrm>
        <a:prstGeom prst="rect">
          <a:avLst/>
        </a:prstGeom>
      </xdr:spPr>
    </xdr:pic>
    <xdr:clientData/>
  </xdr:twoCellAnchor>
  <xdr:twoCellAnchor editAs="oneCell">
    <xdr:from>
      <xdr:col>1</xdr:col>
      <xdr:colOff>28575</xdr:colOff>
      <xdr:row>14</xdr:row>
      <xdr:rowOff>533401</xdr:rowOff>
    </xdr:from>
    <xdr:to>
      <xdr:col>2</xdr:col>
      <xdr:colOff>1596</xdr:colOff>
      <xdr:row>14</xdr:row>
      <xdr:rowOff>1123951</xdr:rowOff>
    </xdr:to>
    <xdr:pic>
      <xdr:nvPicPr>
        <xdr:cNvPr id="19" name="图片 18"/>
        <xdr:cNvPicPr>
          <a:picLocks noChangeAspect="1"/>
        </xdr:cNvPicPr>
      </xdr:nvPicPr>
      <xdr:blipFill>
        <a:blip r:embed="rId15"/>
        <a:stretch>
          <a:fillRect/>
        </a:stretch>
      </xdr:blipFill>
      <xdr:spPr>
        <a:xfrm>
          <a:off x="956310" y="19999325"/>
          <a:ext cx="1109980" cy="590550"/>
        </a:xfrm>
        <a:prstGeom prst="rect">
          <a:avLst/>
        </a:prstGeom>
      </xdr:spPr>
    </xdr:pic>
    <xdr:clientData/>
  </xdr:twoCellAnchor>
  <xdr:twoCellAnchor>
    <xdr:from>
      <xdr:col>1</xdr:col>
      <xdr:colOff>38100</xdr:colOff>
      <xdr:row>7</xdr:row>
      <xdr:rowOff>400050</xdr:rowOff>
    </xdr:from>
    <xdr:to>
      <xdr:col>1</xdr:col>
      <xdr:colOff>1162050</xdr:colOff>
      <xdr:row>7</xdr:row>
      <xdr:rowOff>844402</xdr:rowOff>
    </xdr:to>
    <xdr:pic>
      <xdr:nvPicPr>
        <xdr:cNvPr id="20" name="图片 19"/>
        <xdr:cNvPicPr>
          <a:picLocks noChangeAspect="1"/>
        </xdr:cNvPicPr>
      </xdr:nvPicPr>
      <xdr:blipFill>
        <a:blip r:embed="rId16"/>
        <a:stretch>
          <a:fillRect/>
        </a:stretch>
      </xdr:blipFill>
      <xdr:spPr>
        <a:xfrm>
          <a:off x="965835" y="7496175"/>
          <a:ext cx="1099185" cy="443865"/>
        </a:xfrm>
        <a:prstGeom prst="rect">
          <a:avLst/>
        </a:prstGeom>
      </xdr:spPr>
    </xdr:pic>
    <xdr:clientData/>
  </xdr:twoCellAnchor>
  <xdr:twoCellAnchor>
    <xdr:from>
      <xdr:col>1</xdr:col>
      <xdr:colOff>266700</xdr:colOff>
      <xdr:row>16</xdr:row>
      <xdr:rowOff>323850</xdr:rowOff>
    </xdr:from>
    <xdr:to>
      <xdr:col>1</xdr:col>
      <xdr:colOff>803855</xdr:colOff>
      <xdr:row>16</xdr:row>
      <xdr:rowOff>1428750</xdr:rowOff>
    </xdr:to>
    <xdr:pic>
      <xdr:nvPicPr>
        <xdr:cNvPr id="21" name="图片 20"/>
        <xdr:cNvPicPr>
          <a:picLocks noChangeAspect="1"/>
        </xdr:cNvPicPr>
      </xdr:nvPicPr>
      <xdr:blipFill>
        <a:blip r:embed="rId17"/>
        <a:stretch>
          <a:fillRect/>
        </a:stretch>
      </xdr:blipFill>
      <xdr:spPr>
        <a:xfrm>
          <a:off x="1194435" y="22412325"/>
          <a:ext cx="536575" cy="1104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tabSelected="1" workbookViewId="0">
      <pane xSplit="3" ySplit="1" topLeftCell="D2" activePane="bottomRight" state="frozen"/>
      <selection/>
      <selection pane="topRight"/>
      <selection pane="bottomLeft"/>
      <selection pane="bottomRight" activeCell="K3" sqref="K3"/>
    </sheetView>
  </sheetViews>
  <sheetFormatPr defaultColWidth="8.57272727272727" defaultRowHeight="14.5" outlineLevelCol="7"/>
  <cols>
    <col min="1" max="1" width="13.2818181818182" style="1" customWidth="1"/>
    <col min="2" max="2" width="16.2818181818182" style="1" customWidth="1"/>
    <col min="3" max="3" width="13" style="1" customWidth="1"/>
    <col min="4" max="4" width="34.4272727272727" style="2" customWidth="1"/>
    <col min="5" max="5" width="21.7090909090909" style="2" customWidth="1"/>
    <col min="6" max="7" width="10.4272727272727" style="1" customWidth="1"/>
    <col min="8" max="8" width="10.4272727272727" style="3" customWidth="1"/>
    <col min="9" max="16384" width="8.57272727272727" style="1"/>
  </cols>
  <sheetData>
    <row r="1" ht="15" customHeight="1" spans="1:8">
      <c r="A1" s="4" t="s">
        <v>0</v>
      </c>
      <c r="B1" s="4" t="s">
        <v>1</v>
      </c>
      <c r="C1" s="4" t="s">
        <v>2</v>
      </c>
      <c r="D1" s="5" t="s">
        <v>3</v>
      </c>
      <c r="E1" s="5" t="s">
        <v>4</v>
      </c>
      <c r="F1" s="4" t="s">
        <v>5</v>
      </c>
      <c r="G1" s="4" t="s">
        <v>6</v>
      </c>
      <c r="H1" s="4" t="s">
        <v>7</v>
      </c>
    </row>
    <row r="2" ht="15" customHeight="1" spans="1:8">
      <c r="A2" s="4"/>
      <c r="B2" s="4"/>
      <c r="C2" s="4"/>
      <c r="D2" s="5"/>
      <c r="E2" s="5"/>
      <c r="F2" s="4"/>
      <c r="G2" s="4"/>
      <c r="H2" s="4"/>
    </row>
    <row r="3" ht="113.25" customHeight="1" spans="1:8">
      <c r="A3" s="6" t="s">
        <v>8</v>
      </c>
      <c r="B3" s="7"/>
      <c r="C3" s="8" t="s">
        <v>9</v>
      </c>
      <c r="D3" s="9" t="s">
        <v>10</v>
      </c>
      <c r="E3" s="9" t="s">
        <v>11</v>
      </c>
      <c r="F3" s="8" t="s">
        <v>12</v>
      </c>
      <c r="G3" s="10">
        <v>77.4</v>
      </c>
      <c r="H3" s="11">
        <f>72+356</f>
        <v>428</v>
      </c>
    </row>
    <row r="4" ht="74.25" customHeight="1" spans="1:8">
      <c r="A4" s="7" t="s">
        <v>13</v>
      </c>
      <c r="B4" s="7"/>
      <c r="C4" s="8" t="s">
        <v>14</v>
      </c>
      <c r="D4" s="9" t="s">
        <v>15</v>
      </c>
      <c r="E4" s="9" t="s">
        <v>16</v>
      </c>
      <c r="F4" s="8" t="s">
        <v>12</v>
      </c>
      <c r="G4" s="10">
        <v>27</v>
      </c>
      <c r="H4" s="11">
        <v>43</v>
      </c>
    </row>
    <row r="5" ht="112.5" customHeight="1" spans="1:8">
      <c r="A5" s="6" t="s">
        <v>17</v>
      </c>
      <c r="B5" s="7"/>
      <c r="C5" s="8" t="s">
        <v>18</v>
      </c>
      <c r="D5" s="9" t="s">
        <v>19</v>
      </c>
      <c r="E5" s="9" t="s">
        <v>20</v>
      </c>
      <c r="F5" s="8" t="s">
        <v>21</v>
      </c>
      <c r="G5" s="10">
        <v>53</v>
      </c>
      <c r="H5" s="11">
        <v>142</v>
      </c>
    </row>
    <row r="6" ht="132" customHeight="1" spans="1:8">
      <c r="A6" s="6" t="s">
        <v>22</v>
      </c>
      <c r="B6" s="7"/>
      <c r="C6" s="8" t="s">
        <v>23</v>
      </c>
      <c r="D6" s="9" t="s">
        <v>24</v>
      </c>
      <c r="E6" s="9" t="s">
        <v>25</v>
      </c>
      <c r="F6" s="8" t="s">
        <v>21</v>
      </c>
      <c r="G6" s="10">
        <v>33</v>
      </c>
      <c r="H6" s="11">
        <f>18+11</f>
        <v>29</v>
      </c>
    </row>
    <row r="7" ht="96.75" customHeight="1" spans="1:8">
      <c r="A7" s="7" t="s">
        <v>26</v>
      </c>
      <c r="B7" s="7"/>
      <c r="C7" s="8" t="s">
        <v>27</v>
      </c>
      <c r="D7" s="9" t="s">
        <v>28</v>
      </c>
      <c r="E7" s="9" t="s">
        <v>29</v>
      </c>
      <c r="F7" s="8" t="s">
        <v>21</v>
      </c>
      <c r="G7" s="10">
        <v>29.4</v>
      </c>
      <c r="H7" s="11">
        <f>43+1</f>
        <v>44</v>
      </c>
    </row>
    <row r="8" ht="104" spans="1:8">
      <c r="A8" s="6" t="s">
        <v>30</v>
      </c>
      <c r="B8" s="7"/>
      <c r="C8" s="8" t="s">
        <v>31</v>
      </c>
      <c r="D8" s="9" t="s">
        <v>32</v>
      </c>
      <c r="E8" s="9" t="s">
        <v>33</v>
      </c>
      <c r="F8" s="8" t="s">
        <v>34</v>
      </c>
      <c r="G8" s="10">
        <v>41.8</v>
      </c>
      <c r="H8" s="11">
        <v>56</v>
      </c>
    </row>
    <row r="9" ht="143" spans="1:8">
      <c r="A9" s="6" t="s">
        <v>35</v>
      </c>
      <c r="B9" s="7"/>
      <c r="C9" s="8" t="s">
        <v>36</v>
      </c>
      <c r="D9" s="9" t="s">
        <v>37</v>
      </c>
      <c r="E9" s="9" t="s">
        <v>38</v>
      </c>
      <c r="F9" s="8" t="s">
        <v>34</v>
      </c>
      <c r="G9" s="10">
        <v>22.8</v>
      </c>
      <c r="H9" s="11">
        <f>404+196</f>
        <v>600</v>
      </c>
    </row>
    <row r="10" ht="156" spans="1:8">
      <c r="A10" s="6" t="s">
        <v>39</v>
      </c>
      <c r="B10" s="7"/>
      <c r="C10" s="8" t="s">
        <v>40</v>
      </c>
      <c r="D10" s="9" t="s">
        <v>41</v>
      </c>
      <c r="E10" s="9" t="s">
        <v>42</v>
      </c>
      <c r="F10" s="8" t="s">
        <v>43</v>
      </c>
      <c r="G10" s="10">
        <v>32.5</v>
      </c>
      <c r="H10" s="11">
        <v>4</v>
      </c>
    </row>
    <row r="11" ht="90" customHeight="1" spans="1:8">
      <c r="A11" s="6" t="s">
        <v>44</v>
      </c>
      <c r="B11" s="7"/>
      <c r="C11" s="8" t="s">
        <v>45</v>
      </c>
      <c r="D11" s="9" t="s">
        <v>46</v>
      </c>
      <c r="E11" s="9" t="s">
        <v>47</v>
      </c>
      <c r="F11" s="8" t="s">
        <v>34</v>
      </c>
      <c r="G11" s="10">
        <v>27</v>
      </c>
      <c r="H11" s="11">
        <v>7</v>
      </c>
    </row>
    <row r="12" ht="156" spans="1:8">
      <c r="A12" s="6" t="s">
        <v>48</v>
      </c>
      <c r="B12" s="7"/>
      <c r="C12" s="8" t="s">
        <v>49</v>
      </c>
      <c r="D12" s="9" t="s">
        <v>50</v>
      </c>
      <c r="E12" s="9" t="s">
        <v>51</v>
      </c>
      <c r="F12" s="8" t="s">
        <v>52</v>
      </c>
      <c r="G12" s="10">
        <v>33</v>
      </c>
      <c r="H12" s="11">
        <v>5</v>
      </c>
    </row>
    <row r="13" ht="195" spans="1:8">
      <c r="A13" s="6" t="s">
        <v>53</v>
      </c>
      <c r="B13" s="7"/>
      <c r="C13" s="8" t="s">
        <v>54</v>
      </c>
      <c r="D13" s="9" t="s">
        <v>55</v>
      </c>
      <c r="E13" s="9" t="s">
        <v>56</v>
      </c>
      <c r="F13" s="8" t="s">
        <v>57</v>
      </c>
      <c r="G13" s="10">
        <v>22.2</v>
      </c>
      <c r="H13" s="11">
        <v>3</v>
      </c>
    </row>
    <row r="14" ht="130" spans="1:8">
      <c r="A14" s="6" t="s">
        <v>58</v>
      </c>
      <c r="B14" s="6"/>
      <c r="C14" s="8" t="s">
        <v>59</v>
      </c>
      <c r="D14" s="9" t="s">
        <v>60</v>
      </c>
      <c r="E14" s="9" t="s">
        <v>61</v>
      </c>
      <c r="F14" s="8" t="s">
        <v>57</v>
      </c>
      <c r="G14" s="10">
        <v>38</v>
      </c>
      <c r="H14" s="11">
        <v>6</v>
      </c>
    </row>
    <row r="15" ht="130" spans="1:8">
      <c r="A15" s="6" t="s">
        <v>62</v>
      </c>
      <c r="B15" s="7"/>
      <c r="C15" s="8" t="s">
        <v>63</v>
      </c>
      <c r="D15" s="9" t="s">
        <v>64</v>
      </c>
      <c r="E15" s="9" t="s">
        <v>65</v>
      </c>
      <c r="F15" s="8" t="s">
        <v>21</v>
      </c>
      <c r="G15" s="10">
        <v>33</v>
      </c>
      <c r="H15" s="11">
        <f>13+8</f>
        <v>21</v>
      </c>
    </row>
    <row r="16" ht="76.5" customHeight="1" spans="1:8">
      <c r="A16" s="6" t="s">
        <v>66</v>
      </c>
      <c r="B16" s="7"/>
      <c r="C16" s="8" t="s">
        <v>67</v>
      </c>
      <c r="D16" s="9" t="s">
        <v>68</v>
      </c>
      <c r="E16" s="9" t="s">
        <v>69</v>
      </c>
      <c r="F16" s="8" t="s">
        <v>21</v>
      </c>
      <c r="G16" s="10">
        <v>21</v>
      </c>
      <c r="H16" s="11">
        <v>10</v>
      </c>
    </row>
    <row r="17" ht="126" customHeight="1" spans="1:8">
      <c r="A17" s="6" t="s">
        <v>70</v>
      </c>
      <c r="B17" s="7"/>
      <c r="C17" s="8" t="s">
        <v>71</v>
      </c>
      <c r="D17" s="9" t="s">
        <v>72</v>
      </c>
      <c r="E17" s="9" t="s">
        <v>73</v>
      </c>
      <c r="F17" s="8" t="s">
        <v>34</v>
      </c>
      <c r="G17" s="10">
        <v>14</v>
      </c>
      <c r="H17" s="11">
        <f>177+20</f>
        <v>197</v>
      </c>
    </row>
    <row r="18" ht="93" customHeight="1" spans="1:8">
      <c r="A18" s="12" t="s">
        <v>74</v>
      </c>
      <c r="B18" s="7"/>
      <c r="C18" s="8" t="s">
        <v>75</v>
      </c>
      <c r="D18" s="9" t="s">
        <v>76</v>
      </c>
      <c r="E18" s="9" t="s">
        <v>77</v>
      </c>
      <c r="F18" s="8" t="s">
        <v>21</v>
      </c>
      <c r="G18" s="10">
        <v>14</v>
      </c>
      <c r="H18" s="11">
        <f>22+20</f>
        <v>42</v>
      </c>
    </row>
    <row r="19" ht="156" spans="1:8">
      <c r="A19" s="6" t="s">
        <v>78</v>
      </c>
      <c r="B19" s="7"/>
      <c r="C19" s="8" t="s">
        <v>79</v>
      </c>
      <c r="D19" s="9" t="s">
        <v>80</v>
      </c>
      <c r="E19" s="9" t="s">
        <v>81</v>
      </c>
      <c r="F19" s="8" t="s">
        <v>57</v>
      </c>
      <c r="G19" s="10">
        <v>11.4</v>
      </c>
      <c r="H19" s="11">
        <v>5</v>
      </c>
    </row>
    <row r="20" ht="27" customHeight="1" spans="8:8">
      <c r="H20" s="13">
        <f>SUM(H3:H19)</f>
        <v>1642</v>
      </c>
    </row>
  </sheetData>
  <autoFilter ref="A1:H20">
    <extLst/>
  </autoFilter>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stock</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Viktors</cp:lastModifiedBy>
  <dcterms:created xsi:type="dcterms:W3CDTF">2015-06-05T18:19:00Z</dcterms:created>
  <dcterms:modified xsi:type="dcterms:W3CDTF">2023-10-06T10:38:19Z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2446621F2C2D41D994A9E6859DE6756C</vt:lpwstr>
  </property>
  <property fmtid="{D5CDD505-2E9C-101B-9397-08002B2CF9AE}" pid="3" name="KSOProductBuildVer">
    <vt:lpwstr>1049-11.2.0.11486</vt:lpwstr>
  </property>
</Properties>
</file>